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<sst xmlns="http://schemas.openxmlformats.org/spreadsheetml/2006/main" count="294" uniqueCount="109">
  <si>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</si>
  <si>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</si>
  <si>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</si>
  <si>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</si>
  <si>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</si>
  <si>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</si>
  <si>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</si>
  <si>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</si>
  <si>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</si>
  <si>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</si>
  <si>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</si>
  <si>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</si>
  <si>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</si>
  <si>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</si>
  <si>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</si>
  <si>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</si>
  <si>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</si>
  <si>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</si>
  <si>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</si>
  <si>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</si>
  <si>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</si>
  <si>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</si>
  <si>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</si>
  <si>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</si>
  <si>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</si>
  <si>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</si>
  <si>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</si>
  <si>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</si>
  <si>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</si>
  <si>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</si>
  <si>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</si>
  <si>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</si>
  <si>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</si>
  <si>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</si>
  <si>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</si>
  <si>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</si>
  <si>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</si>
  <si>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</si>
  <si>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</si>
  <si>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</si>
  <si>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</si>
  <si>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</si>
  <si>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</si>
  <si>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</si>
  <si>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</si>
  <si>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</si>
  <si>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</si>
  <si>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</si>
  <si>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</si>
  <si>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</si>
  <si>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</si>
  <si>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</si>
  <si>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</si>
  <si>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</si>
  <si>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</si>
  <si>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</si>
  <si>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</si>
  <si>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</si>
  <si>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</si>
  <si>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</si>
  <si>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</si>
  <si>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</si>
  <si>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</si>
  <si>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</si>
  <si>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</si>
  <si>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</si>
  <si>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</si>
  <si>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</si>
  <si>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</si>
  <si>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</si>
  <si>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</si>
  <si>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</si>
  <si>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</si>
  <si>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</si>
  <si>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</si>
  <si>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</si>
  <si>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</si>
  <si>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</si>
  <si>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</si>
  <si>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</si>
  <si>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</si>
  <si>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</si>
  <si>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</si>
  <si>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</si>
  <si>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</si>
  <si>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</si>
  <si>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</si>
  <si>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</si>
  <si>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</si>
  <si>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</si>
  <si>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</si>
  <si>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</si>
  <si>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</si>
  <si>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</si>
  <si>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</si>
  <si>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</si>
  <si>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</si>
  <si>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</si>
  <si>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</si>
  <si>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</si>
  <si>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</si>
  <si>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</si>
  <si>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</si>
  <si>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</si>
  <si>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26.07.2019</t>
  </si>
  <si>
    <r>
      <t xml:space="preserve">станом на 26.07.2019р.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</si>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</sst>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5"/>
      <color indexed="8"/>
      <name val="Times New Roman"/>
      <family val="1"/>
    </font>
    <font>
      <sz val="1.65"/>
      <color indexed="8"/>
      <name val="Times New Roman"/>
      <family val="1"/>
    </font>
    <font>
      <sz val="2.85"/>
      <color indexed="8"/>
      <name val="Times New Roman"/>
      <family val="1"/>
    </font>
    <font>
      <sz val="4"/>
      <color indexed="8"/>
      <name val="Times New Roman"/>
      <family val="1"/>
    </font>
    <font>
      <sz val="6.8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89468"/>
        <c:crosses val="autoZero"/>
        <c:auto val="0"/>
        <c:lblOffset val="100"/>
        <c:tickLblSkip val="1"/>
        <c:noMultiLvlLbl val="0"/>
      </c:catAx>
      <c:valAx>
        <c:axId val="282894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45542"/>
        <c:crosses val="autoZero"/>
        <c:auto val="0"/>
        <c:lblOffset val="100"/>
        <c:tickLblSkip val="1"/>
        <c:noMultiLvlLbl val="0"/>
      </c:catAx>
      <c:valAx>
        <c:axId val="974554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786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 val="autoZero"/>
        <c:auto val="0"/>
        <c:lblOffset val="100"/>
        <c:tickLblSkip val="1"/>
        <c:noMultiLvlLbl val="0"/>
      </c:catAx>
      <c:valAx>
        <c:axId val="5119140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010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8069489"/>
        <c:axId val="52863354"/>
      </c:lineChart>
      <c:catAx>
        <c:axId val="58069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3354"/>
        <c:crosses val="autoZero"/>
        <c:auto val="0"/>
        <c:lblOffset val="100"/>
        <c:tickLblSkip val="1"/>
        <c:noMultiLvlLbl val="0"/>
      </c:catAx>
      <c:valAx>
        <c:axId val="52863354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6948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008139"/>
        <c:axId val="54073252"/>
      </c:lineChart>
      <c:dateAx>
        <c:axId val="60081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07325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813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6897221"/>
        <c:axId val="17857262"/>
      </c:lineChart>
      <c:dateAx>
        <c:axId val="168972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72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85726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9722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26497631"/>
        <c:axId val="37152088"/>
      </c:lineChart>
      <c:dateAx>
        <c:axId val="264976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520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15208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976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5933337"/>
        <c:axId val="56529122"/>
      </c:bar3D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3333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000051"/>
        <c:axId val="15456140"/>
      </c:bar3D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005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1 054 215,3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- 31 889,8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- 50 433,3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0</v>
          </cell>
          <cell r="K6">
            <v>46964.890000000596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46.964890000000594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9" sqref="T2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6950.374210526316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6950.4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6950.4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6950.4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6950.4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6950.4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6950.4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6950.4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6950.4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6950.4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6950.4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6950.4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6950.4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6950.4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6950.4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6950.4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6950.4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6950.4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6950.4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6950.4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6950.4</v>
      </c>
      <c r="R24" s="102"/>
      <c r="S24" s="103"/>
      <c r="T24" s="104"/>
      <c r="U24" s="127"/>
      <c r="V24" s="128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6950.4</v>
      </c>
      <c r="R25" s="102"/>
      <c r="S25" s="103"/>
      <c r="T25" s="104"/>
      <c r="U25" s="127"/>
      <c r="V25" s="128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6950.4</v>
      </c>
      <c r="R26" s="98"/>
      <c r="S26" s="99"/>
      <c r="T26" s="100"/>
      <c r="U26" s="139"/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78341.87000000001</v>
      </c>
      <c r="C27" s="85">
        <f t="shared" si="4"/>
        <v>1621.1999999999998</v>
      </c>
      <c r="D27" s="107">
        <f t="shared" si="4"/>
        <v>1621.1999999999998</v>
      </c>
      <c r="E27" s="107">
        <f t="shared" si="4"/>
        <v>0</v>
      </c>
      <c r="F27" s="85">
        <f t="shared" si="4"/>
        <v>6116.639999999999</v>
      </c>
      <c r="G27" s="85">
        <f t="shared" si="4"/>
        <v>12530.510000000002</v>
      </c>
      <c r="H27" s="85">
        <f t="shared" si="4"/>
        <v>28581.190000000002</v>
      </c>
      <c r="I27" s="85">
        <f t="shared" si="4"/>
        <v>1690.71</v>
      </c>
      <c r="J27" s="85">
        <f t="shared" si="4"/>
        <v>440.74</v>
      </c>
      <c r="K27" s="85">
        <f t="shared" si="4"/>
        <v>753.6</v>
      </c>
      <c r="L27" s="85">
        <f t="shared" si="4"/>
        <v>655</v>
      </c>
      <c r="M27" s="84">
        <f t="shared" si="4"/>
        <v>1325.649999999998</v>
      </c>
      <c r="N27" s="84">
        <f t="shared" si="4"/>
        <v>132057.11000000002</v>
      </c>
      <c r="O27" s="84">
        <f t="shared" si="4"/>
        <v>164000</v>
      </c>
      <c r="P27" s="86">
        <f>N27/O27</f>
        <v>0.805226280487805</v>
      </c>
      <c r="Q27" s="2"/>
      <c r="R27" s="75">
        <f>SUM(R4:R26)</f>
        <v>962.5</v>
      </c>
      <c r="S27" s="75">
        <f>SUM(S4:S26)</f>
        <v>194.6</v>
      </c>
      <c r="T27" s="75">
        <f>SUM(T4:T26)</f>
        <v>32.94</v>
      </c>
      <c r="U27" s="141">
        <f>SUM(U4:U26)</f>
        <v>0</v>
      </c>
      <c r="V27" s="142"/>
      <c r="W27" s="110">
        <f>R27+S27+U27+T27+V27</f>
        <v>1190.04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43672</v>
      </c>
      <c r="S32" s="145">
        <v>0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43672</v>
      </c>
      <c r="S42" s="133">
        <v>46.964890000000594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F53" sqref="F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106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107</v>
      </c>
      <c r="P27" s="151"/>
    </row>
    <row r="28" spans="1:16" ht="30.75" customHeight="1">
      <c r="A28" s="164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липень!S42</f>
        <v>46.964890000000594</v>
      </c>
      <c r="B29" s="45">
        <v>45070</v>
      </c>
      <c r="C29" s="45">
        <v>1481.69</v>
      </c>
      <c r="D29" s="45">
        <v>13733</v>
      </c>
      <c r="E29" s="45">
        <v>207.71</v>
      </c>
      <c r="F29" s="45">
        <v>10025</v>
      </c>
      <c r="G29" s="45">
        <v>3464.75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5166.15</v>
      </c>
      <c r="N29" s="47">
        <f>M29-L29</f>
        <v>-63675.85</v>
      </c>
      <c r="O29" s="154">
        <f>липень!S32</f>
        <v>0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641001.47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100270.25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194042.45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23002.98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63248.39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6874.36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20895.69000000005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1054215.28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1481.69</v>
      </c>
    </row>
    <row r="59" spans="1:3" ht="25.5">
      <c r="A59" s="76" t="s">
        <v>53</v>
      </c>
      <c r="B59" s="9">
        <f>D29</f>
        <v>13733</v>
      </c>
      <c r="C59" s="9">
        <f>E29</f>
        <v>207.71</v>
      </c>
    </row>
    <row r="60" spans="1:3" ht="12.75">
      <c r="A60" s="76" t="s">
        <v>54</v>
      </c>
      <c r="B60" s="9">
        <f>F29</f>
        <v>10025</v>
      </c>
      <c r="C60" s="9">
        <f>G29</f>
        <v>3464.75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2019-07-26T12:27:35Z</dcterms:modified>
  <cp:category/>
  <cp:version/>
  <cp:contentType/>
  <cp:contentStatus/>
</cp:coreProperties>
</file>